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quivos\Área de Trabalho\PREFEITURA\PROJETOS_2023\30. PAVIMENTAÇÃO DOS MAGNUS\"/>
    </mc:Choice>
  </mc:AlternateContent>
  <xr:revisionPtr revIDLastSave="0" documentId="13_ncr:1_{E15CD4D0-8F2D-499A-800F-3747BB378A8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Orçamento" sheetId="1" r:id="rId1"/>
    <sheet name="Cronograma" sheetId="2" r:id="rId2"/>
    <sheet name="Mobilização e desmobilização de" sheetId="3" r:id="rId3"/>
  </sheets>
  <externalReferences>
    <externalReference r:id="rId4"/>
  </externalReferences>
  <definedNames>
    <definedName name="_xlnm.Print_Area" localSheetId="2">'Mobilização e desmobilização de'!$A:$G</definedName>
    <definedName name="_xlnm.Print_Area" localSheetId="0">Orçamento!$A:$I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3" l="1"/>
  <c r="K29" i="1" l="1"/>
  <c r="M29" i="1" l="1"/>
  <c r="D11" i="2"/>
  <c r="D13" i="2" s="1"/>
  <c r="C3" i="3" l="1"/>
  <c r="C2" i="3" l="1"/>
  <c r="C1" i="3"/>
  <c r="A13" i="2"/>
  <c r="G7" i="3"/>
  <c r="A14" i="3"/>
  <c r="G8" i="3" l="1"/>
  <c r="B7" i="2" l="1"/>
  <c r="C7" i="2" s="1"/>
  <c r="C13" i="2" s="1"/>
  <c r="N29" i="1" l="1"/>
  <c r="L29" i="1"/>
  <c r="B13" i="2" l="1"/>
  <c r="B14" i="2" s="1"/>
  <c r="C14" i="2" l="1"/>
  <c r="D14" i="2"/>
</calcChain>
</file>

<file path=xl/sharedStrings.xml><?xml version="1.0" encoding="utf-8"?>
<sst xmlns="http://schemas.openxmlformats.org/spreadsheetml/2006/main" count="108" uniqueCount="83">
  <si>
    <t>Obra:</t>
  </si>
  <si>
    <t>PAVIMENTAÇÃO EM BLOCO INTERTRAVADO</t>
  </si>
  <si>
    <t>Extensão:</t>
  </si>
  <si>
    <t>m</t>
  </si>
  <si>
    <t>preço total</t>
  </si>
  <si>
    <t>Local:</t>
  </si>
  <si>
    <t>Data:</t>
  </si>
  <si>
    <t>item</t>
  </si>
  <si>
    <t>código</t>
  </si>
  <si>
    <t>descrição</t>
  </si>
  <si>
    <t>quant.</t>
  </si>
  <si>
    <t>unid.</t>
  </si>
  <si>
    <t>custo unit.</t>
  </si>
  <si>
    <t>custo total</t>
  </si>
  <si>
    <t>mes1</t>
  </si>
  <si>
    <t>mes2</t>
  </si>
  <si>
    <t>1.1</t>
  </si>
  <si>
    <t>SINAPI-I 00004813</t>
  </si>
  <si>
    <t>Placa de obra em chapa galvanizada adesivada</t>
  </si>
  <si>
    <t>m²</t>
  </si>
  <si>
    <t>1.2</t>
  </si>
  <si>
    <t>SINAPI 99064</t>
  </si>
  <si>
    <t>Locação de pavimentação</t>
  </si>
  <si>
    <t>un</t>
  </si>
  <si>
    <t>subtotal</t>
  </si>
  <si>
    <t>2.1</t>
  </si>
  <si>
    <t>3.1</t>
  </si>
  <si>
    <t>SINAPI 100577</t>
  </si>
  <si>
    <t>Regularização e compactação de subleito de solo predominantemente arenoso</t>
  </si>
  <si>
    <t>Execução de via em piso intertravado, com bloco 16 faces de 22x11cm, espessura 8cm</t>
  </si>
  <si>
    <t>SINALIZAÇÃO VIÁRIA</t>
  </si>
  <si>
    <t>CUSTO TOTAL DA OBRA</t>
  </si>
  <si>
    <t>BDI DA OBRA</t>
  </si>
  <si>
    <t>PREÇO TOTAL DA OBRA</t>
  </si>
  <si>
    <t>Jonas Leffa Schwanck</t>
  </si>
  <si>
    <t>Alexandre Model Evaldt</t>
  </si>
  <si>
    <t>etapa</t>
  </si>
  <si>
    <t>preço/%</t>
  </si>
  <si>
    <t>mes7</t>
  </si>
  <si>
    <t>mes8</t>
  </si>
  <si>
    <t>mes9</t>
  </si>
  <si>
    <t>Arquiteto e Urbanista</t>
  </si>
  <si>
    <t>Prefeito Municipal</t>
  </si>
  <si>
    <t xml:space="preserve">Transporte de equipamento carreta prancha, capacidade miníma 25 toneladas   </t>
  </si>
  <si>
    <t>vg</t>
  </si>
  <si>
    <t>Pavimentação em Blocos Intertravados</t>
  </si>
  <si>
    <t>Obra: Pavimentação em Bloco Intertravado</t>
  </si>
  <si>
    <t xml:space="preserve"> Jonas Leffa Schwanck        </t>
  </si>
  <si>
    <t xml:space="preserve"> </t>
  </si>
  <si>
    <t>mercado</t>
  </si>
  <si>
    <t>SINAPI 92404</t>
  </si>
  <si>
    <t>preço unit. Bdi</t>
  </si>
  <si>
    <t>ASSENTAMENTO DE GUIA (MEIO-FIO) EM TRECHO CURVO, CONFECCIONADA EM CONCRETO PRÉ-FABRICADO, DIMENSÕES 100X15X13X30 CM (COMPRIMENTO X BASE INFERIOR X BASE SUPERIOR X ALTURA), PARA VIAS URBANAS (USO VIÁRIO).</t>
  </si>
  <si>
    <t xml:space="preserve">SINAPI: </t>
  </si>
  <si>
    <t>2.2</t>
  </si>
  <si>
    <t>2.3</t>
  </si>
  <si>
    <t xml:space="preserve">SERVIÇOS INICIAIS </t>
  </si>
  <si>
    <t xml:space="preserve">Serviços Iniciais </t>
  </si>
  <si>
    <t xml:space="preserve">Sinalização viária </t>
  </si>
  <si>
    <t>total executado</t>
  </si>
  <si>
    <t xml:space="preserve">valor executado no periodo </t>
  </si>
  <si>
    <t>percetual %</t>
  </si>
  <si>
    <t xml:space="preserve">valor acumulado </t>
  </si>
  <si>
    <t>acumulado %</t>
  </si>
  <si>
    <t>exec. no período</t>
  </si>
  <si>
    <t>exec. no per. %</t>
  </si>
  <si>
    <t>exec. acumulado</t>
  </si>
  <si>
    <t>SINAPI REFERENTE A JULHO/2023</t>
  </si>
  <si>
    <t>1.3</t>
  </si>
  <si>
    <t>Engenheiro civil de obra pleno com encargos complementares</t>
  </si>
  <si>
    <t>SINAPI 90778</t>
  </si>
  <si>
    <t>h</t>
  </si>
  <si>
    <t>PINTURA DE MEIO-FIO COM TINTA BRANCA A BASE DE CAL (CAIAÇÃO).</t>
  </si>
  <si>
    <t>SINAPI 102498</t>
  </si>
  <si>
    <t>1.4</t>
  </si>
  <si>
    <t xml:space="preserve">Mobilização e desmobilização </t>
  </si>
  <si>
    <t>und</t>
  </si>
  <si>
    <t xml:space="preserve">Local: Estrada dos Magnus </t>
  </si>
  <si>
    <t>Data: 01 de agosto de 2023</t>
  </si>
  <si>
    <t xml:space="preserve">ESTRADA DOS MAGNUS </t>
  </si>
  <si>
    <t xml:space="preserve"> 001</t>
  </si>
  <si>
    <t>SINAPI  94274</t>
  </si>
  <si>
    <t>18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</si>
</sst>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3" formatCode="_-* #,##0.00_-;\-* #,##0.00_-;_-* &quot;-&quot;??_-;_-@_-"/>
    <numFmt numFmtId="164" formatCode="&quot;R$&quot;\ #,##0.00"/>
  </numFmts>
  <fonts count="19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4" fontId="14" fillId="0" borderId="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/>
    <xf numFmtId="0" fontId="13" fillId="0" borderId="8" xfId="0" applyFont="1" applyBorder="1"/>
    <xf numFmtId="0" fontId="14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8" xfId="0" applyFont="1" applyBorder="1"/>
    <xf numFmtId="0" fontId="13" fillId="0" borderId="0" xfId="0" applyFont="1" applyBorder="1"/>
    <xf numFmtId="0" fontId="13" fillId="0" borderId="8" xfId="0" applyFont="1" applyBorder="1" applyAlignment="1"/>
    <xf numFmtId="164" fontId="13" fillId="0" borderId="0" xfId="0" applyNumberFormat="1" applyFont="1" applyAlignment="1">
      <alignment horizontal="center"/>
    </xf>
    <xf numFmtId="164" fontId="0" fillId="0" borderId="0" xfId="0" applyNumberFormat="1"/>
    <xf numFmtId="2" fontId="13" fillId="0" borderId="0" xfId="0" applyNumberFormat="1" applyFont="1" applyAlignment="1">
      <alignment horizontal="center"/>
    </xf>
    <xf numFmtId="7" fontId="13" fillId="0" borderId="8" xfId="17" applyNumberFormat="1" applyFont="1" applyBorder="1"/>
    <xf numFmtId="7" fontId="13" fillId="0" borderId="8" xfId="17" applyNumberFormat="1" applyFont="1" applyBorder="1" applyAlignment="1">
      <alignment wrapText="1"/>
    </xf>
    <xf numFmtId="7" fontId="13" fillId="0" borderId="0" xfId="17" applyNumberFormat="1" applyFont="1"/>
    <xf numFmtId="7" fontId="13" fillId="0" borderId="0" xfId="17" applyNumberFormat="1" applyFont="1" applyAlignment="1">
      <alignment horizontal="center"/>
    </xf>
    <xf numFmtId="7" fontId="0" fillId="0" borderId="0" xfId="17" applyNumberFormat="1" applyFont="1"/>
    <xf numFmtId="7" fontId="14" fillId="0" borderId="8" xfId="17" applyNumberFormat="1" applyFont="1" applyBorder="1" applyAlignment="1">
      <alignment horizontal="center"/>
    </xf>
    <xf numFmtId="7" fontId="14" fillId="0" borderId="8" xfId="17" applyNumberFormat="1" applyFont="1" applyBorder="1" applyAlignment="1">
      <alignment wrapText="1"/>
    </xf>
    <xf numFmtId="7" fontId="13" fillId="0" borderId="8" xfId="17" applyNumberFormat="1" applyFont="1" applyBorder="1" applyAlignment="1">
      <alignment horizontal="center"/>
    </xf>
    <xf numFmtId="7" fontId="13" fillId="0" borderId="0" xfId="17" applyNumberFormat="1" applyFont="1" applyBorder="1" applyAlignment="1">
      <alignment horizontal="left"/>
    </xf>
    <xf numFmtId="7" fontId="13" fillId="0" borderId="0" xfId="17" applyNumberFormat="1" applyFont="1" applyBorder="1" applyAlignment="1">
      <alignment wrapText="1"/>
    </xf>
    <xf numFmtId="7" fontId="13" fillId="0" borderId="0" xfId="17" applyNumberFormat="1" applyFont="1" applyBorder="1" applyAlignment="1">
      <alignment horizontal="center"/>
    </xf>
    <xf numFmtId="7" fontId="13" fillId="0" borderId="10" xfId="17" applyNumberFormat="1" applyFont="1" applyBorder="1" applyAlignment="1">
      <alignment horizontal="center"/>
    </xf>
    <xf numFmtId="7" fontId="13" fillId="0" borderId="0" xfId="17" applyNumberFormat="1" applyFont="1" applyAlignment="1">
      <alignment horizontal="left"/>
    </xf>
    <xf numFmtId="7" fontId="13" fillId="0" borderId="0" xfId="17" applyNumberFormat="1" applyFont="1" applyAlignment="1">
      <alignment horizontal="center" wrapText="1"/>
    </xf>
    <xf numFmtId="7" fontId="13" fillId="0" borderId="0" xfId="17" applyNumberFormat="1" applyFont="1" applyAlignment="1">
      <alignment wrapText="1"/>
    </xf>
    <xf numFmtId="2" fontId="13" fillId="0" borderId="8" xfId="17" applyNumberFormat="1" applyFont="1" applyBorder="1"/>
    <xf numFmtId="2" fontId="14" fillId="0" borderId="8" xfId="17" applyNumberFormat="1" applyFont="1" applyBorder="1" applyAlignment="1">
      <alignment horizontal="center"/>
    </xf>
    <xf numFmtId="2" fontId="13" fillId="0" borderId="8" xfId="17" applyNumberFormat="1" applyFont="1" applyBorder="1" applyAlignment="1">
      <alignment horizontal="center"/>
    </xf>
    <xf numFmtId="2" fontId="13" fillId="0" borderId="0" xfId="17" applyNumberFormat="1" applyFont="1" applyBorder="1" applyAlignment="1">
      <alignment horizontal="center"/>
    </xf>
    <xf numFmtId="2" fontId="13" fillId="0" borderId="10" xfId="17" applyNumberFormat="1" applyFont="1" applyBorder="1" applyAlignment="1">
      <alignment horizontal="center"/>
    </xf>
    <xf numFmtId="2" fontId="13" fillId="0" borderId="0" xfId="17" applyNumberFormat="1" applyFont="1" applyAlignment="1">
      <alignment horizontal="center"/>
    </xf>
    <xf numFmtId="7" fontId="13" fillId="0" borderId="0" xfId="0" applyNumberFormat="1" applyFont="1" applyAlignment="1">
      <alignment horizontal="center"/>
    </xf>
    <xf numFmtId="10" fontId="13" fillId="0" borderId="8" xfId="17" applyNumberFormat="1" applyFont="1" applyBorder="1" applyAlignment="1">
      <alignment horizontal="center"/>
    </xf>
    <xf numFmtId="2" fontId="13" fillId="0" borderId="8" xfId="17" applyNumberFormat="1" applyFont="1" applyBorder="1" applyAlignment="1">
      <alignment wrapText="1"/>
    </xf>
    <xf numFmtId="2" fontId="14" fillId="0" borderId="8" xfId="17" applyNumberFormat="1" applyFont="1" applyBorder="1" applyAlignment="1">
      <alignment horizontal="center" wrapText="1"/>
    </xf>
    <xf numFmtId="2" fontId="13" fillId="0" borderId="8" xfId="17" applyNumberFormat="1" applyFont="1" applyBorder="1" applyAlignment="1">
      <alignment horizontal="center" wrapText="1"/>
    </xf>
    <xf numFmtId="2" fontId="13" fillId="0" borderId="0" xfId="17" applyNumberFormat="1" applyFont="1" applyBorder="1" applyAlignment="1">
      <alignment horizontal="center" wrapText="1"/>
    </xf>
    <xf numFmtId="2" fontId="13" fillId="0" borderId="0" xfId="17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49" fontId="13" fillId="0" borderId="8" xfId="17" applyNumberFormat="1" applyFont="1" applyBorder="1" applyAlignment="1">
      <alignment horizontal="left" wrapText="1"/>
    </xf>
    <xf numFmtId="7" fontId="14" fillId="10" borderId="8" xfId="17" applyNumberFormat="1" applyFont="1" applyFill="1" applyBorder="1" applyAlignment="1">
      <alignment horizontal="center"/>
    </xf>
    <xf numFmtId="2" fontId="14" fillId="10" borderId="8" xfId="17" applyNumberFormat="1" applyFont="1" applyFill="1" applyBorder="1" applyAlignment="1">
      <alignment horizontal="center" wrapText="1"/>
    </xf>
    <xf numFmtId="7" fontId="14" fillId="10" borderId="8" xfId="17" applyNumberFormat="1" applyFont="1" applyFill="1" applyBorder="1" applyAlignment="1">
      <alignment wrapText="1"/>
    </xf>
    <xf numFmtId="2" fontId="14" fillId="10" borderId="8" xfId="17" applyNumberFormat="1" applyFont="1" applyFill="1" applyBorder="1" applyAlignment="1">
      <alignment horizontal="center"/>
    </xf>
    <xf numFmtId="7" fontId="13" fillId="10" borderId="0" xfId="17" applyNumberFormat="1" applyFont="1" applyFill="1"/>
    <xf numFmtId="7" fontId="13" fillId="10" borderId="0" xfId="17" applyNumberFormat="1" applyFont="1" applyFill="1" applyAlignment="1">
      <alignment horizontal="center"/>
    </xf>
    <xf numFmtId="7" fontId="0" fillId="10" borderId="0" xfId="17" applyNumberFormat="1" applyFont="1" applyFill="1"/>
    <xf numFmtId="7" fontId="13" fillId="10" borderId="8" xfId="17" applyNumberFormat="1" applyFont="1" applyFill="1" applyBorder="1" applyAlignment="1">
      <alignment horizontal="center"/>
    </xf>
    <xf numFmtId="10" fontId="13" fillId="0" borderId="0" xfId="17" applyNumberFormat="1" applyFont="1"/>
    <xf numFmtId="10" fontId="13" fillId="0" borderId="8" xfId="17" applyNumberFormat="1" applyFont="1" applyBorder="1"/>
    <xf numFmtId="10" fontId="13" fillId="0" borderId="0" xfId="0" applyNumberFormat="1" applyFont="1"/>
    <xf numFmtId="10" fontId="13" fillId="0" borderId="0" xfId="17" applyNumberFormat="1" applyFont="1" applyAlignment="1">
      <alignment horizontal="center"/>
    </xf>
    <xf numFmtId="7" fontId="14" fillId="10" borderId="8" xfId="17" applyNumberFormat="1" applyFont="1" applyFill="1" applyBorder="1"/>
    <xf numFmtId="10" fontId="14" fillId="10" borderId="8" xfId="17" applyNumberFormat="1" applyFont="1" applyFill="1" applyBorder="1"/>
    <xf numFmtId="10" fontId="14" fillId="10" borderId="8" xfId="17" applyNumberFormat="1" applyFont="1" applyFill="1" applyBorder="1" applyAlignment="1">
      <alignment horizontal="center"/>
    </xf>
    <xf numFmtId="164" fontId="15" fillId="9" borderId="8" xfId="0" applyNumberFormat="1" applyFont="1" applyFill="1" applyBorder="1" applyAlignment="1">
      <alignment vertical="center" wrapText="1"/>
    </xf>
    <xf numFmtId="10" fontId="15" fillId="9" borderId="8" xfId="0" applyNumberFormat="1" applyFont="1" applyFill="1" applyBorder="1"/>
    <xf numFmtId="164" fontId="15" fillId="9" borderId="8" xfId="0" applyNumberFormat="1" applyFont="1" applyFill="1" applyBorder="1"/>
    <xf numFmtId="164" fontId="16" fillId="0" borderId="8" xfId="0" applyNumberFormat="1" applyFont="1" applyBorder="1"/>
    <xf numFmtId="10" fontId="16" fillId="0" borderId="8" xfId="0" applyNumberFormat="1" applyFont="1" applyBorder="1" applyAlignment="1">
      <alignment horizontal="center" vertical="center"/>
    </xf>
    <xf numFmtId="164" fontId="17" fillId="9" borderId="8" xfId="0" applyNumberFormat="1" applyFont="1" applyFill="1" applyBorder="1" applyAlignment="1">
      <alignment horizontal="center" vertical="center"/>
    </xf>
    <xf numFmtId="10" fontId="17" fillId="9" borderId="8" xfId="0" applyNumberFormat="1" applyFont="1" applyFill="1" applyBorder="1"/>
    <xf numFmtId="164" fontId="17" fillId="9" borderId="8" xfId="0" applyNumberFormat="1" applyFont="1" applyFill="1" applyBorder="1"/>
    <xf numFmtId="0" fontId="13" fillId="0" borderId="8" xfId="17" applyNumberFormat="1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49" fontId="13" fillId="0" borderId="8" xfId="17" applyNumberFormat="1" applyFont="1" applyBorder="1" applyAlignment="1">
      <alignment horizontal="center" wrapText="1"/>
    </xf>
    <xf numFmtId="0" fontId="15" fillId="9" borderId="13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7" fontId="13" fillId="0" borderId="16" xfId="17" applyNumberFormat="1" applyFont="1" applyBorder="1" applyAlignment="1">
      <alignment horizontal="center"/>
    </xf>
    <xf numFmtId="7" fontId="13" fillId="0" borderId="0" xfId="17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Vírgula" xfId="17" builtinId="3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3996268</xdr:colOff>
      <xdr:row>0</xdr:row>
      <xdr:rowOff>0</xdr:rowOff>
    </xdr:from>
    <xdr:to>
      <xdr:col>2</xdr:col>
      <xdr:colOff>4727788</xdr:colOff>
      <xdr:row>4</xdr:row>
      <xdr:rowOff>192193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7F9BD70-ADA1-494C-AF9F-13AC8A26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7315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708660</xdr:colOff>
      <xdr:row>0</xdr:row>
      <xdr:rowOff>0</xdr:rowOff>
    </xdr:from>
    <xdr:to>
      <xdr:col>4</xdr:col>
      <xdr:colOff>7620</xdr:colOff>
      <xdr:row>4</xdr:row>
      <xdr:rowOff>129540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7694BFE7-2FFD-47A0-8B67-A52942E9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920" y="0"/>
          <a:ext cx="7315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/&#193;rea%20de%20Trabalho/PREFEITURA/PROJETOS_2023/05.%20PAVIMENTA&#199;&#195;O%20LEFFA/BADESUL/LICITA&#199;&#195;O/Morro%20dos%20Lef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Composições"/>
    </sheetNames>
    <sheetDataSet>
      <sheetData sheetId="0">
        <row r="10">
          <cell r="C10" t="str">
            <v>Mobilização e desmobilização de equipes e equipamentos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C37"/>
  <sheetViews>
    <sheetView tabSelected="1" zoomScale="90" zoomScaleNormal="90" workbookViewId="0">
      <selection activeCell="H5" sqref="H5"/>
    </sheetView>
  </sheetViews>
  <sheetFormatPr defaultRowHeight="12.75" customHeight="1"/>
  <cols>
    <col min="1" max="1" width="4.19921875" style="5" customWidth="1"/>
    <col min="2" max="2" width="9" style="67" customWidth="1"/>
    <col min="3" max="3" width="64.19921875" style="2" customWidth="1"/>
    <col min="4" max="4" width="9" style="38" customWidth="1"/>
    <col min="5" max="5" width="4.19921875" style="5" customWidth="1"/>
    <col min="6" max="6" width="9.3984375" style="36" customWidth="1"/>
    <col min="7" max="7" width="14" style="60" customWidth="1"/>
    <col min="8" max="8" width="13.3984375" style="60" customWidth="1"/>
    <col min="9" max="9" width="15.19921875" style="36" customWidth="1"/>
    <col min="10" max="10" width="1.09765625" style="1" customWidth="1"/>
    <col min="11" max="11" width="14.5" style="1" customWidth="1"/>
    <col min="12" max="12" width="12.296875" style="79" customWidth="1"/>
    <col min="13" max="13" width="12.296875" style="1" customWidth="1"/>
    <col min="14" max="14" width="12.3984375" style="6" customWidth="1"/>
    <col min="15" max="19" width="10.69921875" style="6" customWidth="1"/>
    <col min="20" max="1017" width="10.69921875" style="1" customWidth="1"/>
  </cols>
  <sheetData>
    <row r="1" spans="1:1017" s="43" customFormat="1" ht="14.4">
      <c r="A1" s="39"/>
      <c r="B1" s="62" t="s">
        <v>0</v>
      </c>
      <c r="C1" s="40" t="s">
        <v>1</v>
      </c>
      <c r="D1" s="54"/>
      <c r="E1" s="39"/>
      <c r="F1" s="39"/>
      <c r="G1" s="39" t="s">
        <v>2</v>
      </c>
      <c r="H1" s="39">
        <v>240</v>
      </c>
      <c r="I1" s="39" t="s">
        <v>3</v>
      </c>
      <c r="J1" s="41"/>
      <c r="K1" s="41"/>
      <c r="L1" s="77"/>
      <c r="M1" s="41"/>
      <c r="N1" s="80"/>
      <c r="O1" s="42"/>
      <c r="P1" s="42"/>
      <c r="Q1" s="42"/>
      <c r="R1" s="42"/>
      <c r="S1" s="42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</row>
    <row r="2" spans="1:1017" s="43" customFormat="1" ht="12.75" customHeight="1">
      <c r="A2" s="39"/>
      <c r="B2" s="62" t="s">
        <v>5</v>
      </c>
      <c r="C2" s="40" t="s">
        <v>79</v>
      </c>
      <c r="D2" s="54"/>
      <c r="E2" s="39"/>
      <c r="F2" s="39"/>
      <c r="G2" s="39"/>
      <c r="H2" s="39"/>
      <c r="I2" s="39"/>
      <c r="J2" s="41"/>
      <c r="K2" s="41"/>
      <c r="L2" s="77"/>
      <c r="M2" s="41"/>
      <c r="N2" s="80"/>
      <c r="O2" s="42"/>
      <c r="P2" s="42"/>
      <c r="Q2" s="42"/>
      <c r="R2" s="42"/>
      <c r="S2" s="42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</row>
    <row r="3" spans="1:1017" s="43" customFormat="1" ht="12.75" customHeight="1">
      <c r="A3" s="39"/>
      <c r="B3" s="62" t="s">
        <v>6</v>
      </c>
      <c r="C3" s="40" t="s">
        <v>82</v>
      </c>
      <c r="D3" s="54"/>
      <c r="E3" s="39"/>
      <c r="F3" s="39"/>
      <c r="G3" s="39"/>
      <c r="H3" s="39"/>
      <c r="I3" s="39"/>
      <c r="J3" s="41"/>
      <c r="K3" s="41"/>
      <c r="L3" s="77"/>
      <c r="M3" s="41"/>
      <c r="N3" s="80"/>
      <c r="O3" s="42"/>
      <c r="P3" s="42"/>
      <c r="Q3" s="42"/>
      <c r="R3" s="42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  <c r="WO3" s="41"/>
      <c r="WP3" s="41"/>
      <c r="WQ3" s="41"/>
      <c r="WR3" s="41"/>
      <c r="WS3" s="41"/>
      <c r="WT3" s="41"/>
      <c r="WU3" s="41"/>
      <c r="WV3" s="41"/>
      <c r="WW3" s="41"/>
      <c r="WX3" s="41"/>
      <c r="WY3" s="41"/>
      <c r="WZ3" s="41"/>
      <c r="XA3" s="41"/>
      <c r="XB3" s="41"/>
      <c r="XC3" s="41"/>
      <c r="XD3" s="41"/>
      <c r="XE3" s="41"/>
      <c r="XF3" s="41"/>
      <c r="XG3" s="41"/>
      <c r="XH3" s="41"/>
      <c r="XI3" s="41"/>
      <c r="XJ3" s="41"/>
      <c r="XK3" s="41"/>
      <c r="XL3" s="41"/>
      <c r="XM3" s="41"/>
      <c r="XN3" s="41"/>
      <c r="XO3" s="41"/>
      <c r="XP3" s="41"/>
      <c r="XQ3" s="41"/>
      <c r="XR3" s="41"/>
      <c r="XS3" s="41"/>
      <c r="XT3" s="41"/>
      <c r="XU3" s="41"/>
      <c r="XV3" s="41"/>
      <c r="XW3" s="41"/>
      <c r="XX3" s="41"/>
      <c r="XY3" s="41"/>
      <c r="XZ3" s="41"/>
      <c r="YA3" s="41"/>
      <c r="YB3" s="41"/>
      <c r="YC3" s="41"/>
      <c r="YD3" s="41"/>
      <c r="YE3" s="41"/>
      <c r="YF3" s="41"/>
      <c r="YG3" s="41"/>
      <c r="YH3" s="41"/>
      <c r="YI3" s="41"/>
      <c r="YJ3" s="41"/>
      <c r="YK3" s="41"/>
      <c r="YL3" s="41"/>
      <c r="YM3" s="41"/>
      <c r="YN3" s="41"/>
      <c r="YO3" s="41"/>
      <c r="YP3" s="41"/>
      <c r="YQ3" s="41"/>
      <c r="YR3" s="41"/>
      <c r="YS3" s="41"/>
      <c r="YT3" s="41"/>
      <c r="YU3" s="41"/>
      <c r="YV3" s="41"/>
      <c r="YW3" s="41"/>
      <c r="YX3" s="41"/>
      <c r="YY3" s="41"/>
      <c r="YZ3" s="41"/>
      <c r="ZA3" s="41"/>
      <c r="ZB3" s="41"/>
      <c r="ZC3" s="41"/>
      <c r="ZD3" s="41"/>
      <c r="ZE3" s="41"/>
      <c r="ZF3" s="41"/>
      <c r="ZG3" s="41"/>
      <c r="ZH3" s="41"/>
      <c r="ZI3" s="41"/>
      <c r="ZJ3" s="41"/>
      <c r="ZK3" s="41"/>
      <c r="ZL3" s="41"/>
      <c r="ZM3" s="41"/>
      <c r="ZN3" s="41"/>
      <c r="ZO3" s="41"/>
      <c r="ZP3" s="41"/>
      <c r="ZQ3" s="41"/>
      <c r="ZR3" s="41"/>
      <c r="ZS3" s="41"/>
      <c r="ZT3" s="41"/>
      <c r="ZU3" s="41"/>
      <c r="ZV3" s="41"/>
      <c r="ZW3" s="41"/>
      <c r="ZX3" s="41"/>
      <c r="ZY3" s="41"/>
      <c r="ZZ3" s="41"/>
      <c r="AAA3" s="41"/>
      <c r="AAB3" s="41"/>
      <c r="AAC3" s="41"/>
      <c r="AAD3" s="41"/>
      <c r="AAE3" s="41"/>
      <c r="AAF3" s="41"/>
      <c r="AAG3" s="41"/>
      <c r="AAH3" s="41"/>
      <c r="AAI3" s="41"/>
      <c r="AAJ3" s="41"/>
      <c r="AAK3" s="41"/>
      <c r="AAL3" s="41"/>
      <c r="AAM3" s="41"/>
      <c r="AAN3" s="41"/>
      <c r="AAO3" s="41"/>
      <c r="AAP3" s="41"/>
      <c r="AAQ3" s="41"/>
      <c r="AAR3" s="41"/>
      <c r="AAS3" s="41"/>
      <c r="AAT3" s="41"/>
      <c r="AAU3" s="41"/>
      <c r="AAV3" s="41"/>
      <c r="AAW3" s="41"/>
      <c r="AAX3" s="41"/>
      <c r="AAY3" s="41"/>
      <c r="AAZ3" s="41"/>
      <c r="ABA3" s="41"/>
      <c r="ABB3" s="41"/>
      <c r="ABC3" s="41"/>
      <c r="ABD3" s="41"/>
      <c r="ABE3" s="41"/>
      <c r="ABF3" s="41"/>
      <c r="ABG3" s="41"/>
      <c r="ABH3" s="41"/>
      <c r="ABI3" s="41"/>
      <c r="ABJ3" s="41"/>
      <c r="ABK3" s="41"/>
      <c r="ABL3" s="41"/>
      <c r="ABM3" s="41"/>
      <c r="ABN3" s="41"/>
      <c r="ABO3" s="41"/>
      <c r="ABP3" s="41"/>
      <c r="ABQ3" s="41"/>
      <c r="ABR3" s="41"/>
      <c r="ABS3" s="41"/>
      <c r="ABT3" s="41"/>
      <c r="ABU3" s="41"/>
      <c r="ABV3" s="41"/>
      <c r="ABW3" s="41"/>
      <c r="ABX3" s="41"/>
      <c r="ABY3" s="41"/>
      <c r="ABZ3" s="41"/>
      <c r="ACA3" s="41"/>
      <c r="ACB3" s="41"/>
      <c r="ACC3" s="41"/>
      <c r="ACD3" s="41"/>
      <c r="ACE3" s="41"/>
      <c r="ACF3" s="41"/>
      <c r="ACG3" s="41"/>
      <c r="ACH3" s="41"/>
      <c r="ACI3" s="41"/>
      <c r="ACJ3" s="41"/>
      <c r="ACK3" s="41"/>
      <c r="ACL3" s="41"/>
      <c r="ACM3" s="41"/>
      <c r="ACN3" s="41"/>
      <c r="ACO3" s="41"/>
      <c r="ACP3" s="41"/>
      <c r="ACQ3" s="41"/>
      <c r="ACR3" s="41"/>
      <c r="ACS3" s="41"/>
      <c r="ACT3" s="41"/>
      <c r="ACU3" s="41"/>
      <c r="ACV3" s="41"/>
      <c r="ACW3" s="41"/>
      <c r="ACX3" s="41"/>
      <c r="ACY3" s="41"/>
      <c r="ACZ3" s="41"/>
      <c r="ADA3" s="41"/>
      <c r="ADB3" s="41"/>
      <c r="ADC3" s="41"/>
      <c r="ADD3" s="41"/>
      <c r="ADE3" s="41"/>
      <c r="ADF3" s="41"/>
      <c r="ADG3" s="41"/>
      <c r="ADH3" s="41"/>
      <c r="ADI3" s="41"/>
      <c r="ADJ3" s="41"/>
      <c r="ADK3" s="41"/>
      <c r="ADL3" s="41"/>
      <c r="ADM3" s="41"/>
      <c r="ADN3" s="41"/>
      <c r="ADO3" s="41"/>
      <c r="ADP3" s="41"/>
      <c r="ADQ3" s="41"/>
      <c r="ADR3" s="41"/>
      <c r="ADS3" s="41"/>
      <c r="ADT3" s="41"/>
      <c r="ADU3" s="41"/>
      <c r="ADV3" s="41"/>
      <c r="ADW3" s="41"/>
      <c r="ADX3" s="41"/>
      <c r="ADY3" s="41"/>
      <c r="ADZ3" s="41"/>
      <c r="AEA3" s="41"/>
      <c r="AEB3" s="41"/>
      <c r="AEC3" s="41"/>
      <c r="AED3" s="41"/>
      <c r="AEE3" s="41"/>
      <c r="AEF3" s="41"/>
      <c r="AEG3" s="41"/>
      <c r="AEH3" s="41"/>
      <c r="AEI3" s="41"/>
      <c r="AEJ3" s="41"/>
      <c r="AEK3" s="41"/>
      <c r="AEL3" s="41"/>
      <c r="AEM3" s="41"/>
      <c r="AEN3" s="41"/>
      <c r="AEO3" s="41"/>
      <c r="AEP3" s="41"/>
      <c r="AEQ3" s="41"/>
      <c r="AER3" s="41"/>
      <c r="AES3" s="41"/>
      <c r="AET3" s="41"/>
      <c r="AEU3" s="41"/>
      <c r="AEV3" s="41"/>
      <c r="AEW3" s="41"/>
      <c r="AEX3" s="41"/>
      <c r="AEY3" s="41"/>
      <c r="AEZ3" s="41"/>
      <c r="AFA3" s="41"/>
      <c r="AFB3" s="41"/>
      <c r="AFC3" s="41"/>
      <c r="AFD3" s="41"/>
      <c r="AFE3" s="41"/>
      <c r="AFF3" s="41"/>
      <c r="AFG3" s="41"/>
      <c r="AFH3" s="41"/>
      <c r="AFI3" s="41"/>
      <c r="AFJ3" s="41"/>
      <c r="AFK3" s="41"/>
      <c r="AFL3" s="41"/>
      <c r="AFM3" s="41"/>
      <c r="AFN3" s="41"/>
      <c r="AFO3" s="41"/>
      <c r="AFP3" s="41"/>
      <c r="AFQ3" s="41"/>
      <c r="AFR3" s="41"/>
      <c r="AFS3" s="41"/>
      <c r="AFT3" s="41"/>
      <c r="AFU3" s="41"/>
      <c r="AFV3" s="41"/>
      <c r="AFW3" s="41"/>
      <c r="AFX3" s="41"/>
      <c r="AFY3" s="41"/>
      <c r="AFZ3" s="41"/>
      <c r="AGA3" s="41"/>
      <c r="AGB3" s="41"/>
      <c r="AGC3" s="41"/>
      <c r="AGD3" s="41"/>
      <c r="AGE3" s="41"/>
      <c r="AGF3" s="41"/>
      <c r="AGG3" s="41"/>
      <c r="AGH3" s="41"/>
      <c r="AGI3" s="41"/>
      <c r="AGJ3" s="41"/>
      <c r="AGK3" s="41"/>
      <c r="AGL3" s="41"/>
      <c r="AGM3" s="41"/>
      <c r="AGN3" s="41"/>
      <c r="AGO3" s="41"/>
      <c r="AGP3" s="41"/>
      <c r="AGQ3" s="41"/>
      <c r="AGR3" s="41"/>
      <c r="AGS3" s="41"/>
      <c r="AGT3" s="41"/>
      <c r="AGU3" s="41"/>
      <c r="AGV3" s="41"/>
      <c r="AGW3" s="41"/>
      <c r="AGX3" s="41"/>
      <c r="AGY3" s="41"/>
      <c r="AGZ3" s="41"/>
      <c r="AHA3" s="41"/>
      <c r="AHB3" s="41"/>
      <c r="AHC3" s="41"/>
      <c r="AHD3" s="41"/>
      <c r="AHE3" s="41"/>
      <c r="AHF3" s="41"/>
      <c r="AHG3" s="41"/>
      <c r="AHH3" s="41"/>
      <c r="AHI3" s="41"/>
      <c r="AHJ3" s="41"/>
      <c r="AHK3" s="41"/>
      <c r="AHL3" s="41"/>
      <c r="AHM3" s="41"/>
      <c r="AHN3" s="41"/>
      <c r="AHO3" s="41"/>
      <c r="AHP3" s="41"/>
      <c r="AHQ3" s="41"/>
      <c r="AHR3" s="41"/>
      <c r="AHS3" s="41"/>
      <c r="AHT3" s="41"/>
      <c r="AHU3" s="41"/>
      <c r="AHV3" s="41"/>
      <c r="AHW3" s="41"/>
      <c r="AHX3" s="41"/>
      <c r="AHY3" s="41"/>
      <c r="AHZ3" s="41"/>
      <c r="AIA3" s="41"/>
      <c r="AIB3" s="41"/>
      <c r="AIC3" s="41"/>
      <c r="AID3" s="41"/>
      <c r="AIE3" s="41"/>
      <c r="AIF3" s="41"/>
      <c r="AIG3" s="41"/>
      <c r="AIH3" s="41"/>
      <c r="AII3" s="41"/>
      <c r="AIJ3" s="41"/>
      <c r="AIK3" s="41"/>
      <c r="AIL3" s="41"/>
      <c r="AIM3" s="41"/>
      <c r="AIN3" s="41"/>
      <c r="AIO3" s="41"/>
      <c r="AIP3" s="41"/>
      <c r="AIQ3" s="41"/>
      <c r="AIR3" s="41"/>
      <c r="AIS3" s="41"/>
      <c r="AIT3" s="41"/>
      <c r="AIU3" s="41"/>
      <c r="AIV3" s="41"/>
      <c r="AIW3" s="41"/>
      <c r="AIX3" s="41"/>
      <c r="AIY3" s="41"/>
      <c r="AIZ3" s="41"/>
      <c r="AJA3" s="41"/>
      <c r="AJB3" s="41"/>
      <c r="AJC3" s="41"/>
      <c r="AJD3" s="41"/>
      <c r="AJE3" s="41"/>
      <c r="AJF3" s="41"/>
      <c r="AJG3" s="41"/>
      <c r="AJH3" s="41"/>
      <c r="AJI3" s="41"/>
      <c r="AJJ3" s="41"/>
      <c r="AJK3" s="41"/>
      <c r="AJL3" s="41"/>
      <c r="AJM3" s="41"/>
      <c r="AJN3" s="41"/>
      <c r="AJO3" s="41"/>
      <c r="AJP3" s="41"/>
      <c r="AJQ3" s="41"/>
      <c r="AJR3" s="41"/>
      <c r="AJS3" s="41"/>
      <c r="AJT3" s="41"/>
      <c r="AJU3" s="41"/>
      <c r="AJV3" s="41"/>
      <c r="AJW3" s="41"/>
      <c r="AJX3" s="41"/>
      <c r="AJY3" s="41"/>
      <c r="AJZ3" s="41"/>
      <c r="AKA3" s="41"/>
      <c r="AKB3" s="41"/>
      <c r="AKC3" s="41"/>
      <c r="AKD3" s="41"/>
      <c r="AKE3" s="41"/>
      <c r="AKF3" s="41"/>
      <c r="AKG3" s="41"/>
      <c r="AKH3" s="41"/>
      <c r="AKI3" s="41"/>
      <c r="AKJ3" s="41"/>
      <c r="AKK3" s="41"/>
      <c r="AKL3" s="41"/>
      <c r="AKM3" s="41"/>
      <c r="AKN3" s="41"/>
      <c r="AKO3" s="41"/>
      <c r="AKP3" s="41"/>
      <c r="AKQ3" s="41"/>
      <c r="AKR3" s="41"/>
      <c r="AKS3" s="41"/>
      <c r="AKT3" s="41"/>
      <c r="AKU3" s="41"/>
      <c r="AKV3" s="41"/>
      <c r="AKW3" s="41"/>
      <c r="AKX3" s="41"/>
      <c r="AKY3" s="41"/>
      <c r="AKZ3" s="41"/>
      <c r="ALA3" s="41"/>
      <c r="ALB3" s="41"/>
      <c r="ALC3" s="41"/>
      <c r="ALD3" s="41"/>
      <c r="ALE3" s="41"/>
      <c r="ALF3" s="41"/>
      <c r="ALG3" s="41"/>
      <c r="ALH3" s="41"/>
      <c r="ALI3" s="41"/>
      <c r="ALJ3" s="41"/>
      <c r="ALK3" s="41"/>
      <c r="ALL3" s="41"/>
      <c r="ALM3" s="41"/>
      <c r="ALN3" s="41"/>
      <c r="ALO3" s="41"/>
      <c r="ALP3" s="41"/>
      <c r="ALQ3" s="41"/>
      <c r="ALR3" s="41"/>
      <c r="ALS3" s="41"/>
      <c r="ALT3" s="41"/>
      <c r="ALU3" s="41"/>
      <c r="ALV3" s="41"/>
      <c r="ALW3" s="41"/>
      <c r="ALX3" s="41"/>
      <c r="ALY3" s="41"/>
      <c r="ALZ3" s="41"/>
      <c r="AMA3" s="41"/>
      <c r="AMB3" s="41"/>
      <c r="AMC3" s="41"/>
    </row>
    <row r="4" spans="1:1017" s="43" customFormat="1" ht="12.75" customHeight="1">
      <c r="A4" s="39"/>
      <c r="B4" s="62" t="s">
        <v>53</v>
      </c>
      <c r="C4" s="68"/>
      <c r="D4" s="54"/>
      <c r="E4" s="39"/>
      <c r="F4" s="39"/>
      <c r="G4" s="39"/>
      <c r="H4" s="39"/>
      <c r="I4" s="39"/>
      <c r="J4" s="41"/>
      <c r="K4" s="95" t="s">
        <v>59</v>
      </c>
      <c r="L4" s="96"/>
      <c r="M4" s="96"/>
      <c r="N4" s="97"/>
      <c r="O4" s="42"/>
      <c r="P4" s="42"/>
      <c r="Q4" s="42"/>
      <c r="R4" s="42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</row>
    <row r="5" spans="1:1017" s="43" customFormat="1" ht="30.6" customHeight="1">
      <c r="A5" s="44" t="s">
        <v>7</v>
      </c>
      <c r="B5" s="63" t="s">
        <v>8</v>
      </c>
      <c r="C5" s="45" t="s">
        <v>9</v>
      </c>
      <c r="D5" s="55" t="s">
        <v>10</v>
      </c>
      <c r="E5" s="44" t="s">
        <v>11</v>
      </c>
      <c r="F5" s="44" t="s">
        <v>12</v>
      </c>
      <c r="G5" s="44" t="s">
        <v>13</v>
      </c>
      <c r="H5" s="44" t="s">
        <v>51</v>
      </c>
      <c r="I5" s="44" t="s">
        <v>4</v>
      </c>
      <c r="J5" s="41"/>
      <c r="K5" s="84" t="s">
        <v>60</v>
      </c>
      <c r="L5" s="85" t="s">
        <v>61</v>
      </c>
      <c r="M5" s="86" t="s">
        <v>62</v>
      </c>
      <c r="N5" s="85" t="s">
        <v>63</v>
      </c>
      <c r="O5" s="42"/>
      <c r="P5" s="42"/>
      <c r="Q5" s="42"/>
      <c r="R5" s="42"/>
      <c r="S5" s="42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</row>
    <row r="6" spans="1:1017" s="75" customFormat="1" ht="21.45" customHeight="1">
      <c r="A6" s="69"/>
      <c r="B6" s="70">
        <v>1</v>
      </c>
      <c r="C6" s="71" t="s">
        <v>56</v>
      </c>
      <c r="D6" s="72"/>
      <c r="E6" s="69"/>
      <c r="F6" s="69"/>
      <c r="G6" s="69"/>
      <c r="H6" s="69"/>
      <c r="I6" s="69"/>
      <c r="J6" s="73"/>
      <c r="K6" s="81"/>
      <c r="L6" s="82"/>
      <c r="M6" s="81"/>
      <c r="N6" s="83"/>
      <c r="O6" s="74"/>
      <c r="P6" s="74"/>
      <c r="Q6" s="74"/>
      <c r="R6" s="74"/>
      <c r="S6" s="74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3"/>
      <c r="ACA6" s="73"/>
      <c r="ACB6" s="73"/>
      <c r="ACC6" s="73"/>
      <c r="ACD6" s="73"/>
      <c r="ACE6" s="73"/>
      <c r="ACF6" s="73"/>
      <c r="ACG6" s="73"/>
      <c r="ACH6" s="73"/>
      <c r="ACI6" s="73"/>
      <c r="ACJ6" s="73"/>
      <c r="ACK6" s="73"/>
      <c r="ACL6" s="73"/>
      <c r="ACM6" s="73"/>
      <c r="ACN6" s="73"/>
      <c r="ACO6" s="73"/>
      <c r="ACP6" s="73"/>
      <c r="ACQ6" s="73"/>
      <c r="ACR6" s="73"/>
      <c r="ACS6" s="73"/>
      <c r="ACT6" s="73"/>
      <c r="ACU6" s="73"/>
      <c r="ACV6" s="73"/>
      <c r="ACW6" s="73"/>
      <c r="ACX6" s="73"/>
      <c r="ACY6" s="73"/>
      <c r="ACZ6" s="73"/>
      <c r="ADA6" s="73"/>
      <c r="ADB6" s="73"/>
      <c r="ADC6" s="73"/>
      <c r="ADD6" s="73"/>
      <c r="ADE6" s="73"/>
      <c r="ADF6" s="73"/>
      <c r="ADG6" s="73"/>
      <c r="ADH6" s="73"/>
      <c r="ADI6" s="73"/>
      <c r="ADJ6" s="73"/>
      <c r="ADK6" s="73"/>
      <c r="ADL6" s="73"/>
      <c r="ADM6" s="73"/>
      <c r="ADN6" s="73"/>
      <c r="ADO6" s="73"/>
      <c r="ADP6" s="73"/>
      <c r="ADQ6" s="73"/>
      <c r="ADR6" s="73"/>
      <c r="ADS6" s="73"/>
      <c r="ADT6" s="73"/>
      <c r="ADU6" s="73"/>
      <c r="ADV6" s="73"/>
      <c r="ADW6" s="73"/>
      <c r="ADX6" s="73"/>
      <c r="ADY6" s="73"/>
      <c r="ADZ6" s="73"/>
      <c r="AEA6" s="73"/>
      <c r="AEB6" s="73"/>
      <c r="AEC6" s="73"/>
      <c r="AED6" s="73"/>
      <c r="AEE6" s="73"/>
      <c r="AEF6" s="73"/>
      <c r="AEG6" s="73"/>
      <c r="AEH6" s="73"/>
      <c r="AEI6" s="73"/>
      <c r="AEJ6" s="73"/>
      <c r="AEK6" s="73"/>
      <c r="AEL6" s="73"/>
      <c r="AEM6" s="73"/>
      <c r="AEN6" s="73"/>
      <c r="AEO6" s="73"/>
      <c r="AEP6" s="73"/>
      <c r="AEQ6" s="73"/>
      <c r="AER6" s="73"/>
      <c r="AES6" s="73"/>
      <c r="AET6" s="73"/>
      <c r="AEU6" s="73"/>
      <c r="AEV6" s="73"/>
      <c r="AEW6" s="73"/>
      <c r="AEX6" s="73"/>
      <c r="AEY6" s="73"/>
      <c r="AEZ6" s="73"/>
      <c r="AFA6" s="73"/>
      <c r="AFB6" s="73"/>
      <c r="AFC6" s="73"/>
      <c r="AFD6" s="73"/>
      <c r="AFE6" s="73"/>
      <c r="AFF6" s="73"/>
      <c r="AFG6" s="73"/>
      <c r="AFH6" s="73"/>
      <c r="AFI6" s="73"/>
      <c r="AFJ6" s="73"/>
      <c r="AFK6" s="73"/>
      <c r="AFL6" s="73"/>
      <c r="AFM6" s="73"/>
      <c r="AFN6" s="73"/>
      <c r="AFO6" s="73"/>
      <c r="AFP6" s="73"/>
      <c r="AFQ6" s="73"/>
      <c r="AFR6" s="73"/>
      <c r="AFS6" s="73"/>
      <c r="AFT6" s="73"/>
      <c r="AFU6" s="73"/>
      <c r="AFV6" s="73"/>
      <c r="AFW6" s="73"/>
      <c r="AFX6" s="73"/>
      <c r="AFY6" s="73"/>
      <c r="AFZ6" s="73"/>
      <c r="AGA6" s="73"/>
      <c r="AGB6" s="73"/>
      <c r="AGC6" s="73"/>
      <c r="AGD6" s="73"/>
      <c r="AGE6" s="73"/>
      <c r="AGF6" s="73"/>
      <c r="AGG6" s="73"/>
      <c r="AGH6" s="73"/>
      <c r="AGI6" s="73"/>
      <c r="AGJ6" s="73"/>
      <c r="AGK6" s="73"/>
      <c r="AGL6" s="73"/>
      <c r="AGM6" s="73"/>
      <c r="AGN6" s="73"/>
      <c r="AGO6" s="73"/>
      <c r="AGP6" s="73"/>
      <c r="AGQ6" s="73"/>
      <c r="AGR6" s="73"/>
      <c r="AGS6" s="73"/>
      <c r="AGT6" s="73"/>
      <c r="AGU6" s="73"/>
      <c r="AGV6" s="73"/>
      <c r="AGW6" s="73"/>
      <c r="AGX6" s="73"/>
      <c r="AGY6" s="73"/>
      <c r="AGZ6" s="73"/>
      <c r="AHA6" s="73"/>
      <c r="AHB6" s="73"/>
      <c r="AHC6" s="73"/>
      <c r="AHD6" s="73"/>
      <c r="AHE6" s="73"/>
      <c r="AHF6" s="73"/>
      <c r="AHG6" s="73"/>
      <c r="AHH6" s="73"/>
      <c r="AHI6" s="73"/>
      <c r="AHJ6" s="73"/>
      <c r="AHK6" s="73"/>
      <c r="AHL6" s="73"/>
      <c r="AHM6" s="73"/>
      <c r="AHN6" s="73"/>
      <c r="AHO6" s="73"/>
      <c r="AHP6" s="73"/>
      <c r="AHQ6" s="73"/>
      <c r="AHR6" s="73"/>
      <c r="AHS6" s="73"/>
      <c r="AHT6" s="73"/>
      <c r="AHU6" s="73"/>
      <c r="AHV6" s="73"/>
      <c r="AHW6" s="73"/>
      <c r="AHX6" s="73"/>
      <c r="AHY6" s="73"/>
      <c r="AHZ6" s="73"/>
      <c r="AIA6" s="73"/>
      <c r="AIB6" s="73"/>
      <c r="AIC6" s="73"/>
      <c r="AID6" s="73"/>
      <c r="AIE6" s="73"/>
      <c r="AIF6" s="73"/>
      <c r="AIG6" s="73"/>
      <c r="AIH6" s="73"/>
      <c r="AII6" s="73"/>
      <c r="AIJ6" s="73"/>
      <c r="AIK6" s="73"/>
      <c r="AIL6" s="73"/>
      <c r="AIM6" s="73"/>
      <c r="AIN6" s="73"/>
      <c r="AIO6" s="73"/>
      <c r="AIP6" s="73"/>
      <c r="AIQ6" s="73"/>
      <c r="AIR6" s="73"/>
      <c r="AIS6" s="73"/>
      <c r="AIT6" s="73"/>
      <c r="AIU6" s="73"/>
      <c r="AIV6" s="73"/>
      <c r="AIW6" s="73"/>
      <c r="AIX6" s="73"/>
      <c r="AIY6" s="73"/>
      <c r="AIZ6" s="73"/>
      <c r="AJA6" s="73"/>
      <c r="AJB6" s="73"/>
      <c r="AJC6" s="73"/>
      <c r="AJD6" s="73"/>
      <c r="AJE6" s="73"/>
      <c r="AJF6" s="73"/>
      <c r="AJG6" s="73"/>
      <c r="AJH6" s="73"/>
      <c r="AJI6" s="73"/>
      <c r="AJJ6" s="73"/>
      <c r="AJK6" s="73"/>
      <c r="AJL6" s="73"/>
      <c r="AJM6" s="73"/>
      <c r="AJN6" s="73"/>
      <c r="AJO6" s="73"/>
      <c r="AJP6" s="73"/>
      <c r="AJQ6" s="73"/>
      <c r="AJR6" s="73"/>
      <c r="AJS6" s="73"/>
      <c r="AJT6" s="73"/>
      <c r="AJU6" s="73"/>
      <c r="AJV6" s="73"/>
      <c r="AJW6" s="73"/>
      <c r="AJX6" s="73"/>
      <c r="AJY6" s="73"/>
      <c r="AJZ6" s="73"/>
      <c r="AKA6" s="73"/>
      <c r="AKB6" s="73"/>
      <c r="AKC6" s="73"/>
      <c r="AKD6" s="73"/>
      <c r="AKE6" s="73"/>
      <c r="AKF6" s="73"/>
      <c r="AKG6" s="73"/>
      <c r="AKH6" s="73"/>
      <c r="AKI6" s="73"/>
      <c r="AKJ6" s="73"/>
      <c r="AKK6" s="73"/>
      <c r="AKL6" s="73"/>
      <c r="AKM6" s="73"/>
      <c r="AKN6" s="73"/>
      <c r="AKO6" s="73"/>
      <c r="AKP6" s="73"/>
      <c r="AKQ6" s="73"/>
      <c r="AKR6" s="73"/>
      <c r="AKS6" s="73"/>
      <c r="AKT6" s="73"/>
      <c r="AKU6" s="73"/>
      <c r="AKV6" s="73"/>
      <c r="AKW6" s="73"/>
      <c r="AKX6" s="73"/>
      <c r="AKY6" s="73"/>
      <c r="AKZ6" s="73"/>
      <c r="ALA6" s="73"/>
      <c r="ALB6" s="73"/>
      <c r="ALC6" s="73"/>
      <c r="ALD6" s="73"/>
      <c r="ALE6" s="73"/>
      <c r="ALF6" s="73"/>
      <c r="ALG6" s="73"/>
      <c r="ALH6" s="73"/>
      <c r="ALI6" s="73"/>
      <c r="ALJ6" s="73"/>
      <c r="ALK6" s="73"/>
      <c r="ALL6" s="73"/>
      <c r="ALM6" s="73"/>
      <c r="ALN6" s="73"/>
      <c r="ALO6" s="73"/>
      <c r="ALP6" s="73"/>
      <c r="ALQ6" s="73"/>
      <c r="ALR6" s="73"/>
      <c r="ALS6" s="73"/>
      <c r="ALT6" s="73"/>
      <c r="ALU6" s="73"/>
      <c r="ALV6" s="73"/>
      <c r="ALW6" s="73"/>
      <c r="ALX6" s="73"/>
      <c r="ALY6" s="73"/>
      <c r="ALZ6" s="73"/>
      <c r="AMA6" s="73"/>
      <c r="AMB6" s="73"/>
      <c r="AMC6" s="73"/>
    </row>
    <row r="7" spans="1:1017" s="43" customFormat="1" ht="31.2" customHeight="1">
      <c r="A7" s="46" t="s">
        <v>16</v>
      </c>
      <c r="B7" s="64" t="s">
        <v>17</v>
      </c>
      <c r="C7" s="40" t="s">
        <v>18</v>
      </c>
      <c r="D7" s="56">
        <v>1.5</v>
      </c>
      <c r="E7" s="46" t="s">
        <v>19</v>
      </c>
      <c r="F7" s="46"/>
      <c r="G7" s="46"/>
      <c r="H7" s="29"/>
      <c r="I7" s="46"/>
      <c r="J7" s="41"/>
      <c r="K7" s="39"/>
      <c r="L7" s="78"/>
      <c r="M7" s="46"/>
      <c r="N7" s="61"/>
      <c r="O7" s="42"/>
      <c r="P7" s="42"/>
      <c r="Q7" s="42"/>
      <c r="R7" s="42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</row>
    <row r="8" spans="1:1017" s="43" customFormat="1" ht="26.4" customHeight="1">
      <c r="A8" s="46" t="s">
        <v>20</v>
      </c>
      <c r="B8" s="64" t="s">
        <v>21</v>
      </c>
      <c r="C8" s="40" t="s">
        <v>22</v>
      </c>
      <c r="D8" s="56">
        <v>1680</v>
      </c>
      <c r="E8" s="46" t="s">
        <v>19</v>
      </c>
      <c r="F8" s="46"/>
      <c r="G8" s="46"/>
      <c r="H8" s="29"/>
      <c r="I8" s="46"/>
      <c r="J8" s="41"/>
      <c r="K8" s="39"/>
      <c r="L8" s="78"/>
      <c r="M8" s="46"/>
      <c r="N8" s="61"/>
      <c r="O8" s="42"/>
      <c r="P8" s="42"/>
      <c r="Q8" s="42"/>
      <c r="R8" s="42"/>
      <c r="S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</row>
    <row r="9" spans="1:1017" s="43" customFormat="1" ht="26.4" customHeight="1">
      <c r="A9" s="46" t="s">
        <v>68</v>
      </c>
      <c r="B9" s="64" t="s">
        <v>70</v>
      </c>
      <c r="C9" s="40" t="s">
        <v>69</v>
      </c>
      <c r="D9" s="56">
        <v>20</v>
      </c>
      <c r="E9" s="46" t="s">
        <v>71</v>
      </c>
      <c r="F9" s="46"/>
      <c r="G9" s="46"/>
      <c r="H9" s="29"/>
      <c r="I9" s="46"/>
      <c r="J9" s="41"/>
      <c r="K9" s="39"/>
      <c r="L9" s="78"/>
      <c r="M9" s="46"/>
      <c r="N9" s="61"/>
      <c r="O9" s="42"/>
      <c r="P9" s="42"/>
      <c r="Q9" s="42"/>
      <c r="R9" s="42"/>
      <c r="S9" s="42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</row>
    <row r="10" spans="1:1017" s="43" customFormat="1" ht="26.4" customHeight="1">
      <c r="A10" s="46" t="s">
        <v>74</v>
      </c>
      <c r="B10" s="94" t="s">
        <v>80</v>
      </c>
      <c r="C10" s="18" t="s">
        <v>75</v>
      </c>
      <c r="D10" s="56">
        <v>1</v>
      </c>
      <c r="E10" s="46" t="s">
        <v>76</v>
      </c>
      <c r="F10" s="46"/>
      <c r="G10" s="46"/>
      <c r="H10" s="29"/>
      <c r="I10" s="46"/>
      <c r="J10" s="41"/>
      <c r="K10" s="39"/>
      <c r="L10" s="78"/>
      <c r="M10" s="46"/>
      <c r="N10" s="61"/>
      <c r="O10" s="42"/>
      <c r="P10" s="42"/>
      <c r="Q10" s="42"/>
      <c r="R10" s="42"/>
      <c r="S10" s="42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</row>
    <row r="11" spans="1:1017" s="43" customFormat="1" ht="21.45" customHeight="1">
      <c r="A11" s="44"/>
      <c r="B11" s="63"/>
      <c r="C11" s="45" t="s">
        <v>24</v>
      </c>
      <c r="D11" s="55"/>
      <c r="E11" s="44"/>
      <c r="F11" s="44"/>
      <c r="G11" s="44"/>
      <c r="H11" s="44"/>
      <c r="I11" s="44"/>
      <c r="J11" s="41"/>
      <c r="K11" s="39"/>
      <c r="L11" s="78"/>
      <c r="M11" s="39"/>
      <c r="N11" s="61"/>
      <c r="O11" s="42"/>
      <c r="P11" s="42"/>
      <c r="Q11" s="42"/>
      <c r="R11" s="42"/>
      <c r="S11" s="42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</row>
    <row r="12" spans="1:1017" s="43" customFormat="1" ht="21.45" customHeight="1">
      <c r="A12" s="44"/>
      <c r="B12" s="63"/>
      <c r="C12" s="45"/>
      <c r="D12" s="55"/>
      <c r="E12" s="44"/>
      <c r="F12" s="44"/>
      <c r="G12" s="44"/>
      <c r="H12" s="44"/>
      <c r="I12" s="44"/>
      <c r="J12" s="41"/>
      <c r="K12" s="39"/>
      <c r="L12" s="78"/>
      <c r="M12" s="39"/>
      <c r="N12" s="61"/>
      <c r="O12" s="42"/>
      <c r="P12" s="42"/>
      <c r="Q12" s="42"/>
      <c r="R12" s="42"/>
      <c r="S12" s="4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</row>
    <row r="13" spans="1:1017" s="75" customFormat="1" ht="21.45" customHeight="1">
      <c r="A13" s="76"/>
      <c r="B13" s="70">
        <v>2</v>
      </c>
      <c r="C13" s="71" t="s">
        <v>1</v>
      </c>
      <c r="D13" s="72"/>
      <c r="E13" s="69"/>
      <c r="F13" s="69"/>
      <c r="G13" s="69"/>
      <c r="H13" s="69" t="s">
        <v>48</v>
      </c>
      <c r="I13" s="69"/>
      <c r="J13" s="73"/>
      <c r="K13" s="81"/>
      <c r="L13" s="82"/>
      <c r="M13" s="81"/>
      <c r="N13" s="83"/>
      <c r="O13" s="74"/>
      <c r="P13" s="74"/>
      <c r="Q13" s="74"/>
      <c r="R13" s="74"/>
      <c r="S13" s="74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</row>
    <row r="14" spans="1:1017" s="43" customFormat="1" ht="26.4" customHeight="1">
      <c r="A14" s="46" t="s">
        <v>25</v>
      </c>
      <c r="B14" s="64" t="s">
        <v>27</v>
      </c>
      <c r="C14" s="40" t="s">
        <v>28</v>
      </c>
      <c r="D14" s="56">
        <v>1680</v>
      </c>
      <c r="E14" s="46" t="s">
        <v>19</v>
      </c>
      <c r="F14" s="46"/>
      <c r="G14" s="46"/>
      <c r="H14" s="29"/>
      <c r="I14" s="46"/>
      <c r="J14" s="41"/>
      <c r="K14" s="39"/>
      <c r="L14" s="78"/>
      <c r="M14" s="46"/>
      <c r="N14" s="61"/>
      <c r="O14" s="42"/>
      <c r="P14" s="42"/>
      <c r="Q14" s="42"/>
      <c r="R14" s="42"/>
      <c r="S14" s="4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</row>
    <row r="15" spans="1:1017" s="43" customFormat="1" ht="46.2" customHeight="1">
      <c r="A15" s="46" t="s">
        <v>54</v>
      </c>
      <c r="B15" s="92" t="s">
        <v>81</v>
      </c>
      <c r="C15" s="40" t="s">
        <v>52</v>
      </c>
      <c r="D15" s="56">
        <v>494</v>
      </c>
      <c r="E15" s="46" t="s">
        <v>3</v>
      </c>
      <c r="F15" s="46"/>
      <c r="G15" s="46"/>
      <c r="H15" s="29"/>
      <c r="I15" s="46"/>
      <c r="J15" s="41"/>
      <c r="K15" s="39"/>
      <c r="L15" s="78"/>
      <c r="M15" s="46"/>
      <c r="N15" s="61"/>
      <c r="O15" s="42"/>
      <c r="P15" s="42"/>
      <c r="Q15" s="42"/>
      <c r="R15" s="42"/>
      <c r="S15" s="42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</row>
    <row r="16" spans="1:1017" s="43" customFormat="1" ht="33.6" customHeight="1">
      <c r="A16" s="46" t="s">
        <v>55</v>
      </c>
      <c r="B16" s="64" t="s">
        <v>50</v>
      </c>
      <c r="C16" s="40" t="s">
        <v>29</v>
      </c>
      <c r="D16" s="56">
        <v>1680</v>
      </c>
      <c r="E16" s="46" t="s">
        <v>19</v>
      </c>
      <c r="F16" s="46"/>
      <c r="G16" s="46"/>
      <c r="H16" s="29"/>
      <c r="I16" s="46"/>
      <c r="J16" s="41"/>
      <c r="K16" s="39"/>
      <c r="L16" s="78"/>
      <c r="M16" s="46"/>
      <c r="N16" s="61"/>
      <c r="O16" s="42"/>
      <c r="P16" s="42"/>
      <c r="Q16" s="42"/>
      <c r="R16" s="42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</row>
    <row r="17" spans="1:1017" s="43" customFormat="1" ht="21.45" customHeight="1">
      <c r="A17" s="44"/>
      <c r="B17" s="63"/>
      <c r="C17" s="45" t="s">
        <v>24</v>
      </c>
      <c r="D17" s="55"/>
      <c r="E17" s="44"/>
      <c r="F17" s="44"/>
      <c r="G17" s="44"/>
      <c r="H17" s="44"/>
      <c r="I17" s="44"/>
      <c r="J17" s="41"/>
      <c r="K17" s="39"/>
      <c r="L17" s="78"/>
      <c r="M17" s="46"/>
      <c r="N17" s="61"/>
      <c r="O17" s="42"/>
      <c r="P17" s="42"/>
      <c r="Q17" s="42"/>
      <c r="R17" s="42"/>
      <c r="S17" s="42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</row>
    <row r="18" spans="1:1017" s="43" customFormat="1" ht="21.45" customHeight="1">
      <c r="A18" s="44"/>
      <c r="B18" s="63"/>
      <c r="C18" s="45"/>
      <c r="D18" s="55"/>
      <c r="E18" s="44"/>
      <c r="F18" s="44"/>
      <c r="G18" s="44"/>
      <c r="H18" s="44"/>
      <c r="I18" s="44"/>
      <c r="J18" s="41"/>
      <c r="K18" s="39"/>
      <c r="L18" s="78"/>
      <c r="M18" s="46"/>
      <c r="N18" s="61"/>
      <c r="O18" s="42"/>
      <c r="P18" s="42"/>
      <c r="Q18" s="42"/>
      <c r="R18" s="42"/>
      <c r="S18" s="42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</row>
    <row r="19" spans="1:1017" s="43" customFormat="1" ht="21.45" customHeight="1">
      <c r="A19" s="46"/>
      <c r="B19" s="63">
        <v>3</v>
      </c>
      <c r="C19" s="45" t="s">
        <v>30</v>
      </c>
      <c r="D19" s="55"/>
      <c r="E19" s="44"/>
      <c r="F19" s="44"/>
      <c r="G19" s="44"/>
      <c r="H19" s="44"/>
      <c r="I19" s="44"/>
      <c r="J19" s="41"/>
      <c r="K19" s="39"/>
      <c r="L19" s="78"/>
      <c r="M19" s="39"/>
      <c r="N19" s="61"/>
      <c r="O19" s="42"/>
      <c r="P19" s="42"/>
      <c r="Q19" s="42"/>
      <c r="R19" s="42"/>
      <c r="S19" s="42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</row>
    <row r="20" spans="1:1017" s="43" customFormat="1" ht="27" customHeight="1">
      <c r="A20" s="46" t="s">
        <v>26</v>
      </c>
      <c r="B20" s="64" t="s">
        <v>73</v>
      </c>
      <c r="C20" s="40" t="s">
        <v>72</v>
      </c>
      <c r="D20" s="56">
        <v>494</v>
      </c>
      <c r="E20" s="46" t="s">
        <v>3</v>
      </c>
      <c r="F20" s="46"/>
      <c r="G20" s="46"/>
      <c r="H20" s="29"/>
      <c r="I20" s="46"/>
      <c r="J20" s="41"/>
      <c r="K20" s="39"/>
      <c r="L20" s="78"/>
      <c r="M20" s="46"/>
      <c r="N20" s="61"/>
      <c r="O20" s="42"/>
      <c r="P20" s="42"/>
      <c r="Q20" s="42"/>
      <c r="R20" s="42"/>
      <c r="S20" s="42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</row>
    <row r="21" spans="1:1017" s="43" customFormat="1" ht="21.45" customHeight="1">
      <c r="A21" s="44"/>
      <c r="B21" s="63"/>
      <c r="C21" s="45" t="s">
        <v>24</v>
      </c>
      <c r="D21" s="55"/>
      <c r="E21" s="44"/>
      <c r="F21" s="44"/>
      <c r="G21" s="44"/>
      <c r="H21" s="44"/>
      <c r="I21" s="44"/>
      <c r="J21" s="41"/>
      <c r="K21" s="39"/>
      <c r="L21" s="78"/>
      <c r="M21" s="39"/>
      <c r="N21" s="61"/>
      <c r="O21" s="42"/>
      <c r="P21" s="42"/>
      <c r="Q21" s="42"/>
      <c r="R21" s="42"/>
      <c r="S21" s="4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</row>
    <row r="22" spans="1:1017" s="43" customFormat="1" ht="21.45" customHeight="1">
      <c r="A22" s="46"/>
      <c r="B22" s="64"/>
      <c r="C22" s="40"/>
      <c r="D22" s="56"/>
      <c r="E22" s="46"/>
      <c r="F22" s="46"/>
      <c r="G22" s="46"/>
      <c r="H22" s="46"/>
      <c r="I22" s="46"/>
      <c r="J22" s="41"/>
      <c r="K22" s="39"/>
      <c r="L22" s="78"/>
      <c r="M22" s="39"/>
      <c r="N22" s="61"/>
      <c r="O22" s="42"/>
      <c r="P22" s="42"/>
      <c r="Q22" s="42"/>
      <c r="R22" s="42"/>
      <c r="S22" s="4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</row>
    <row r="23" spans="1:1017" s="43" customFormat="1" ht="21.45" customHeight="1">
      <c r="A23" s="46"/>
      <c r="B23" s="64"/>
      <c r="C23" s="40" t="s">
        <v>31</v>
      </c>
      <c r="D23" s="56"/>
      <c r="E23" s="46"/>
      <c r="F23" s="46"/>
      <c r="G23" s="46"/>
      <c r="H23" s="29"/>
      <c r="I23" s="46"/>
      <c r="J23" s="41"/>
      <c r="K23" s="39"/>
      <c r="L23" s="78"/>
      <c r="M23" s="39"/>
      <c r="N23" s="61"/>
      <c r="O23" s="42"/>
      <c r="P23" s="42"/>
      <c r="Q23" s="42"/>
      <c r="R23" s="42"/>
      <c r="S23" s="4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</row>
    <row r="24" spans="1:1017" s="43" customFormat="1" ht="21.45" customHeight="1">
      <c r="A24" s="46"/>
      <c r="B24" s="64"/>
      <c r="C24" s="40" t="s">
        <v>32</v>
      </c>
      <c r="D24" s="56"/>
      <c r="E24" s="46"/>
      <c r="F24" s="61">
        <v>0.23269999999999999</v>
      </c>
      <c r="G24" s="46"/>
      <c r="H24" s="46"/>
      <c r="I24" s="29"/>
      <c r="J24" s="41"/>
      <c r="K24" s="39"/>
      <c r="L24" s="78"/>
      <c r="M24" s="39"/>
      <c r="N24" s="61"/>
      <c r="O24" s="42"/>
      <c r="P24" s="42"/>
      <c r="Q24" s="42"/>
      <c r="R24" s="42"/>
      <c r="S24" s="42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  <c r="ALV24" s="41"/>
      <c r="ALW24" s="41"/>
      <c r="ALX24" s="41"/>
      <c r="ALY24" s="41"/>
      <c r="ALZ24" s="41"/>
      <c r="AMA24" s="41"/>
      <c r="AMB24" s="41"/>
      <c r="AMC24" s="41"/>
    </row>
    <row r="25" spans="1:1017" s="43" customFormat="1" ht="21.45" customHeight="1">
      <c r="A25" s="46"/>
      <c r="B25" s="64"/>
      <c r="C25" s="45" t="s">
        <v>33</v>
      </c>
      <c r="D25" s="55"/>
      <c r="E25" s="44"/>
      <c r="F25" s="44"/>
      <c r="G25" s="44"/>
      <c r="H25" s="46"/>
      <c r="I25" s="46"/>
      <c r="J25" s="41"/>
      <c r="K25" s="39"/>
      <c r="L25" s="78"/>
      <c r="M25" s="39"/>
      <c r="N25" s="61"/>
      <c r="O25" s="42"/>
      <c r="P25" s="42"/>
      <c r="Q25" s="42"/>
      <c r="R25" s="42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</row>
    <row r="26" spans="1:1017" s="43" customFormat="1" ht="12.75" customHeight="1">
      <c r="A26" s="47"/>
      <c r="B26" s="65"/>
      <c r="C26" s="48"/>
      <c r="D26" s="57"/>
      <c r="E26" s="49"/>
      <c r="F26" s="49"/>
      <c r="G26" s="49"/>
      <c r="H26" s="49"/>
      <c r="I26" s="49"/>
      <c r="J26" s="41"/>
      <c r="K26" s="41"/>
      <c r="L26" s="77"/>
      <c r="M26" s="41"/>
      <c r="N26" s="80"/>
      <c r="O26" s="42"/>
      <c r="P26" s="42"/>
      <c r="Q26" s="42"/>
      <c r="R26" s="42"/>
      <c r="S26" s="4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</row>
    <row r="27" spans="1:1017" s="43" customFormat="1" ht="12.75" customHeight="1">
      <c r="A27" s="47"/>
      <c r="B27" s="65"/>
      <c r="C27" s="48"/>
      <c r="D27" s="57"/>
      <c r="E27" s="49"/>
      <c r="F27" s="49"/>
      <c r="G27" s="49"/>
      <c r="H27" s="49"/>
      <c r="I27" s="49"/>
      <c r="J27" s="41"/>
      <c r="K27" s="41"/>
      <c r="L27" s="77"/>
      <c r="M27" s="41"/>
      <c r="N27" s="80"/>
      <c r="O27" s="42"/>
      <c r="P27" s="42"/>
      <c r="Q27" s="42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</row>
    <row r="28" spans="1:1017" s="43" customFormat="1" ht="12.75" customHeight="1">
      <c r="A28" s="47"/>
      <c r="B28" s="65"/>
      <c r="C28" s="48" t="s">
        <v>67</v>
      </c>
      <c r="D28" s="58"/>
      <c r="E28" s="50"/>
      <c r="F28" s="50"/>
      <c r="G28" s="50"/>
      <c r="H28" s="50"/>
      <c r="I28" s="50"/>
      <c r="J28" s="41"/>
      <c r="K28" s="87" t="s">
        <v>64</v>
      </c>
      <c r="L28" s="88" t="s">
        <v>65</v>
      </c>
      <c r="M28" s="87" t="s">
        <v>66</v>
      </c>
      <c r="N28" s="88" t="s">
        <v>63</v>
      </c>
      <c r="O28" s="42"/>
      <c r="P28" s="42"/>
      <c r="Q28" s="42"/>
      <c r="R28" s="42"/>
      <c r="S28" s="4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</row>
    <row r="29" spans="1:1017" s="43" customFormat="1" ht="12.75" customHeight="1">
      <c r="A29" s="47"/>
      <c r="B29" s="65"/>
      <c r="C29" s="48"/>
      <c r="D29" s="98" t="s">
        <v>34</v>
      </c>
      <c r="E29" s="98"/>
      <c r="F29" s="98"/>
      <c r="G29" s="98" t="s">
        <v>35</v>
      </c>
      <c r="H29" s="98"/>
      <c r="I29" s="98"/>
      <c r="J29" s="41"/>
      <c r="K29" s="89">
        <f>K19+K13+K6</f>
        <v>0</v>
      </c>
      <c r="L29" s="90" t="e">
        <f>K29/G25</f>
        <v>#DIV/0!</v>
      </c>
      <c r="M29" s="91">
        <f>M19+M13+M6</f>
        <v>0</v>
      </c>
      <c r="N29" s="90" t="e">
        <f>M29/G25</f>
        <v>#DIV/0!</v>
      </c>
      <c r="O29" s="42"/>
      <c r="P29" s="42"/>
      <c r="Q29" s="42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</row>
    <row r="30" spans="1:1017" s="43" customFormat="1" ht="12.75" customHeight="1">
      <c r="A30" s="47"/>
      <c r="B30" s="65"/>
      <c r="C30" s="48"/>
      <c r="D30" s="99" t="s">
        <v>41</v>
      </c>
      <c r="E30" s="99"/>
      <c r="F30" s="99"/>
      <c r="G30" s="99" t="s">
        <v>42</v>
      </c>
      <c r="H30" s="99"/>
      <c r="I30" s="99"/>
      <c r="J30" s="41"/>
      <c r="K30" s="41"/>
      <c r="L30" s="77"/>
      <c r="M30" s="41"/>
      <c r="N30" s="80"/>
      <c r="O30" s="42"/>
      <c r="P30" s="42"/>
      <c r="Q30" s="42"/>
      <c r="R30" s="42"/>
      <c r="S30" s="42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</row>
    <row r="31" spans="1:1017" s="43" customFormat="1" ht="12.75" customHeight="1">
      <c r="A31" s="51"/>
      <c r="B31" s="66"/>
      <c r="C31" s="53"/>
      <c r="D31" s="59"/>
      <c r="E31" s="42"/>
      <c r="F31" s="42"/>
      <c r="H31" s="42"/>
      <c r="I31" s="42"/>
      <c r="J31" s="41"/>
      <c r="K31" s="41"/>
      <c r="L31" s="77"/>
      <c r="M31" s="41"/>
      <c r="N31" s="80"/>
      <c r="O31" s="42"/>
      <c r="P31" s="42"/>
      <c r="Q31" s="42"/>
      <c r="R31" s="42"/>
      <c r="S31" s="42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</row>
    <row r="32" spans="1:1017" s="43" customFormat="1" ht="12.75" customHeight="1">
      <c r="A32" s="51"/>
      <c r="B32" s="66"/>
      <c r="C32" s="53"/>
      <c r="D32" s="59"/>
      <c r="E32" s="42"/>
      <c r="F32" s="42"/>
      <c r="G32" s="42"/>
      <c r="H32" s="42"/>
      <c r="I32" s="42"/>
      <c r="J32" s="41"/>
      <c r="K32" s="41"/>
      <c r="L32" s="77"/>
      <c r="M32" s="41"/>
      <c r="N32" s="80"/>
      <c r="O32" s="42"/>
      <c r="P32" s="42"/>
      <c r="Q32" s="42"/>
      <c r="R32" s="42"/>
      <c r="S32" s="42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</row>
    <row r="33" spans="1:1017" s="43" customFormat="1" ht="12.75" customHeight="1">
      <c r="A33" s="51"/>
      <c r="B33" s="66"/>
      <c r="C33" s="53"/>
      <c r="D33" s="59"/>
      <c r="E33" s="42"/>
      <c r="F33" s="42"/>
      <c r="G33" s="42"/>
      <c r="H33" s="42"/>
      <c r="I33" s="42"/>
      <c r="J33" s="41"/>
      <c r="K33" s="41"/>
      <c r="L33" s="77"/>
      <c r="M33" s="41"/>
      <c r="N33" s="80"/>
      <c r="O33" s="42"/>
      <c r="P33" s="42"/>
      <c r="Q33" s="42"/>
      <c r="R33" s="42"/>
      <c r="S33" s="42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</row>
    <row r="34" spans="1:1017" s="43" customFormat="1" ht="12.75" customHeight="1">
      <c r="A34" s="42"/>
      <c r="B34" s="66"/>
      <c r="C34" s="52"/>
      <c r="D34" s="59"/>
      <c r="E34" s="42"/>
      <c r="G34" s="42"/>
      <c r="H34" s="42"/>
      <c r="I34" s="42"/>
      <c r="J34" s="41"/>
      <c r="K34" s="41"/>
      <c r="L34" s="77"/>
      <c r="M34" s="41"/>
      <c r="N34" s="80"/>
      <c r="O34" s="42"/>
      <c r="P34" s="42"/>
      <c r="Q34" s="42"/>
      <c r="R34" s="42"/>
      <c r="S34" s="42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</row>
    <row r="35" spans="1:1017" s="43" customFormat="1" ht="12.75" customHeight="1">
      <c r="A35" s="42"/>
      <c r="B35" s="66"/>
      <c r="C35" s="52"/>
      <c r="D35" s="59"/>
      <c r="E35" s="42"/>
      <c r="G35" s="42"/>
      <c r="H35" s="42"/>
      <c r="I35" s="42"/>
      <c r="J35" s="41"/>
      <c r="K35" s="41"/>
      <c r="L35" s="77"/>
      <c r="M35" s="41"/>
      <c r="N35" s="80"/>
      <c r="O35" s="42"/>
      <c r="P35" s="42"/>
      <c r="Q35" s="42"/>
      <c r="R35" s="42"/>
      <c r="S35" s="42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</row>
    <row r="36" spans="1:1017" s="43" customFormat="1" ht="12.75" customHeight="1">
      <c r="A36" s="42"/>
      <c r="B36" s="66"/>
      <c r="C36" s="52"/>
      <c r="D36" s="59"/>
      <c r="E36" s="42"/>
      <c r="G36" s="42"/>
      <c r="H36" s="42"/>
      <c r="I36" s="42"/>
      <c r="J36" s="41"/>
      <c r="K36" s="41"/>
      <c r="L36" s="77"/>
      <c r="M36" s="41"/>
      <c r="N36" s="80"/>
      <c r="O36" s="42"/>
      <c r="P36" s="42"/>
      <c r="Q36" s="42"/>
      <c r="R36" s="42"/>
      <c r="S36" s="42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</row>
    <row r="37" spans="1:1017" ht="12.75" customHeight="1">
      <c r="C37" s="17"/>
      <c r="F37" s="37"/>
    </row>
  </sheetData>
  <mergeCells count="5">
    <mergeCell ref="K4:N4"/>
    <mergeCell ref="D29:F29"/>
    <mergeCell ref="D30:F30"/>
    <mergeCell ref="G29:I29"/>
    <mergeCell ref="G30:I30"/>
  </mergeCells>
  <printOptions horizontalCentered="1"/>
  <pageMargins left="0.25" right="0.25" top="0.75" bottom="0.75" header="0.3" footer="0.3"/>
  <pageSetup paperSize="9" scale="63" fitToHeight="0" pageOrder="overThenDown" orientation="portrait" useFirstPageNumber="1" r:id="rId1"/>
  <headerFooter alignWithMargins="0">
    <oddHeader>&amp;C&amp;"Calibri1,Regular"Estado do Rio Grande do Sul
&amp;"Calibri1,Bold"Prefeitura Municipal de Dom Pedro de Alcântara</oddHeader>
    <oddFooter>&amp;C&amp;"Calibri1,Regular"&amp;A -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20"/>
  <sheetViews>
    <sheetView workbookViewId="0">
      <selection activeCell="D20" sqref="A1:D20"/>
    </sheetView>
  </sheetViews>
  <sheetFormatPr defaultRowHeight="14.4"/>
  <cols>
    <col min="1" max="1" width="17.8984375" style="1" customWidth="1"/>
    <col min="2" max="7" width="9.3984375" style="5" customWidth="1"/>
    <col min="8" max="1020" width="10.69921875" style="1" customWidth="1"/>
  </cols>
  <sheetData>
    <row r="1" spans="1:1020">
      <c r="A1" s="26" t="s">
        <v>46</v>
      </c>
      <c r="B1" s="28"/>
      <c r="C1" s="35"/>
      <c r="D1" s="100"/>
      <c r="E1" s="1"/>
      <c r="F1" s="22"/>
      <c r="G1" s="22"/>
    </row>
    <row r="2" spans="1:1020">
      <c r="A2" s="26" t="s">
        <v>77</v>
      </c>
      <c r="B2" s="28"/>
      <c r="C2" s="35"/>
      <c r="D2" s="101"/>
      <c r="E2" s="1"/>
      <c r="F2" s="22"/>
      <c r="G2" s="22"/>
    </row>
    <row r="3" spans="1:1020">
      <c r="A3" s="26" t="s">
        <v>78</v>
      </c>
      <c r="B3" s="28"/>
      <c r="C3" s="35"/>
      <c r="D3" s="101"/>
    </row>
    <row r="4" spans="1:1020" s="25" customFormat="1">
      <c r="A4" s="26"/>
      <c r="B4" s="28"/>
      <c r="C4" s="35"/>
      <c r="D4" s="101"/>
      <c r="E4" s="24"/>
      <c r="F4" s="24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</row>
    <row r="5" spans="1:1020">
      <c r="A5" s="26"/>
      <c r="B5" s="28"/>
      <c r="C5" s="35"/>
      <c r="D5" s="102"/>
    </row>
    <row r="6" spans="1:1020">
      <c r="A6" s="33" t="s">
        <v>36</v>
      </c>
      <c r="B6" s="27" t="s">
        <v>37</v>
      </c>
      <c r="C6" s="27" t="s">
        <v>14</v>
      </c>
      <c r="D6" s="27" t="s">
        <v>15</v>
      </c>
      <c r="E6" s="8" t="s">
        <v>38</v>
      </c>
      <c r="F6" s="8" t="s">
        <v>39</v>
      </c>
      <c r="G6" s="8" t="s">
        <v>40</v>
      </c>
    </row>
    <row r="7" spans="1:1020">
      <c r="A7" s="103" t="s">
        <v>57</v>
      </c>
      <c r="B7" s="29">
        <f>Orçamento!I11</f>
        <v>0</v>
      </c>
      <c r="C7" s="29">
        <f>B7</f>
        <v>0</v>
      </c>
      <c r="D7" s="29"/>
      <c r="E7" s="4"/>
      <c r="F7" s="4"/>
      <c r="G7" s="4"/>
    </row>
    <row r="8" spans="1:1020">
      <c r="A8" s="103"/>
      <c r="B8" s="30"/>
      <c r="C8" s="30"/>
      <c r="D8" s="30"/>
      <c r="E8" s="6"/>
      <c r="F8" s="6"/>
      <c r="G8" s="6"/>
    </row>
    <row r="9" spans="1:1020">
      <c r="A9" s="103" t="s">
        <v>45</v>
      </c>
      <c r="B9" s="29">
        <v>195538.52</v>
      </c>
      <c r="C9" s="29">
        <v>146653.89000000001</v>
      </c>
      <c r="D9" s="29">
        <v>48884.63</v>
      </c>
      <c r="E9" s="4"/>
      <c r="F9" s="4"/>
      <c r="G9" s="4"/>
    </row>
    <row r="10" spans="1:1020">
      <c r="A10" s="103"/>
      <c r="B10" s="30"/>
      <c r="C10" s="30"/>
      <c r="D10" s="30"/>
      <c r="E10" s="6"/>
      <c r="F10" s="6"/>
      <c r="G10" s="6"/>
    </row>
    <row r="11" spans="1:1020">
      <c r="A11" s="103" t="s">
        <v>58</v>
      </c>
      <c r="B11" s="29">
        <v>894.14</v>
      </c>
      <c r="C11" s="29"/>
      <c r="D11" s="29">
        <f>B11</f>
        <v>894.14</v>
      </c>
      <c r="E11" s="4"/>
      <c r="F11" s="4"/>
      <c r="G11" s="4"/>
    </row>
    <row r="12" spans="1:1020">
      <c r="A12" s="103"/>
      <c r="B12" s="30"/>
      <c r="C12" s="30"/>
      <c r="D12" s="30"/>
      <c r="E12" s="6"/>
      <c r="F12" s="6"/>
      <c r="G12" s="6"/>
    </row>
    <row r="13" spans="1:1020">
      <c r="A13" s="103" t="str">
        <f>Orçamento!C25</f>
        <v>PREÇO TOTAL DA OBRA</v>
      </c>
      <c r="B13" s="29">
        <f>Orçamento!G25</f>
        <v>0</v>
      </c>
      <c r="C13" s="29">
        <f>C9+C7</f>
        <v>146653.89000000001</v>
      </c>
      <c r="D13" s="29">
        <f>D11+D9</f>
        <v>49778.77</v>
      </c>
      <c r="E13" s="20"/>
      <c r="F13" s="20"/>
      <c r="G13" s="20"/>
    </row>
    <row r="14" spans="1:1020">
      <c r="A14" s="103"/>
      <c r="B14" s="30" t="e">
        <f>B13/B$13</f>
        <v>#DIV/0!</v>
      </c>
      <c r="C14" s="30" t="e">
        <f t="shared" ref="C14:D14" si="0">C13/$B13</f>
        <v>#DIV/0!</v>
      </c>
      <c r="D14" s="30" t="e">
        <f t="shared" si="0"/>
        <v>#DIV/0!</v>
      </c>
      <c r="E14" s="6"/>
      <c r="F14" s="6"/>
      <c r="G14" s="6"/>
    </row>
    <row r="15" spans="1:1020">
      <c r="A15" s="34"/>
      <c r="B15" s="31"/>
      <c r="C15" s="31"/>
      <c r="D15" s="31"/>
    </row>
    <row r="16" spans="1:1020">
      <c r="A16" s="34"/>
      <c r="B16" s="31"/>
      <c r="C16" s="31"/>
      <c r="D16" s="31"/>
    </row>
    <row r="17" spans="1:4">
      <c r="A17" s="32"/>
      <c r="B17" s="32"/>
      <c r="C17" s="32"/>
      <c r="D17" s="32"/>
    </row>
    <row r="18" spans="1:4">
      <c r="A18" s="34"/>
      <c r="B18" s="104" t="s">
        <v>34</v>
      </c>
      <c r="C18" s="104"/>
      <c r="D18" s="34"/>
    </row>
    <row r="19" spans="1:4">
      <c r="A19" s="34"/>
      <c r="B19" s="104" t="s">
        <v>41</v>
      </c>
      <c r="C19" s="104"/>
      <c r="D19" s="34"/>
    </row>
    <row r="20" spans="1:4">
      <c r="D20" s="1"/>
    </row>
  </sheetData>
  <mergeCells count="7">
    <mergeCell ref="D1:D5"/>
    <mergeCell ref="A13:A14"/>
    <mergeCell ref="B18:C18"/>
    <mergeCell ref="B19:C19"/>
    <mergeCell ref="A7:A8"/>
    <mergeCell ref="A9:A10"/>
    <mergeCell ref="A11:A12"/>
  </mergeCells>
  <printOptions horizontalCentered="1"/>
  <pageMargins left="0.25" right="0.25" top="0.75" bottom="0.75" header="0.3" footer="0.3"/>
  <pageSetup paperSize="9" fitToHeight="0" pageOrder="overThenDown" orientation="portrait" useFirstPageNumber="1" r:id="rId1"/>
  <headerFooter alignWithMargins="0">
    <oddHeader>&amp;C&amp;"Calibri1,Regular"Estado do Rio Grande do Sul
&amp;"Calibri1,Bold"Prefeitura Municipal de Dom Pedro de Alcântara</oddHeader>
    <oddFooter>&amp;C&amp;"Calibri1,Regular"&amp;A -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G24"/>
  <sheetViews>
    <sheetView workbookViewId="0">
      <selection activeCell="H13" sqref="H13"/>
    </sheetView>
  </sheetViews>
  <sheetFormatPr defaultRowHeight="14.4"/>
  <cols>
    <col min="1" max="1" width="4.19921875" style="5" customWidth="1"/>
    <col min="2" max="2" width="9" style="17" customWidth="1"/>
    <col min="3" max="3" width="64.19921875" style="2" customWidth="1"/>
    <col min="4" max="4" width="9" style="4" customWidth="1"/>
    <col min="5" max="5" width="4.19921875" style="5" customWidth="1"/>
    <col min="6" max="7" width="9.3984375" style="4" customWidth="1"/>
    <col min="8" max="9" width="10.69921875" style="4" customWidth="1"/>
    <col min="10" max="10" width="10.69921875" style="5" customWidth="1"/>
    <col min="11" max="1021" width="10.69921875" style="1" customWidth="1"/>
  </cols>
  <sheetData>
    <row r="1" spans="1:7">
      <c r="A1" s="1"/>
      <c r="B1" s="2" t="s">
        <v>0</v>
      </c>
      <c r="C1" s="2" t="str">
        <f>Orçamento!C1</f>
        <v>PAVIMENTAÇÃO EM BLOCO INTERTRAVADO</v>
      </c>
      <c r="D1" s="3"/>
      <c r="E1" s="1"/>
      <c r="F1" s="3"/>
      <c r="G1" s="3"/>
    </row>
    <row r="2" spans="1:7">
      <c r="A2" s="1"/>
      <c r="B2" s="2" t="s">
        <v>5</v>
      </c>
      <c r="C2" s="2" t="str">
        <f>Orçamento!C2</f>
        <v xml:space="preserve">ESTRADA DOS MAGNUS </v>
      </c>
      <c r="D2" s="3"/>
      <c r="E2" s="1"/>
      <c r="F2" s="3"/>
      <c r="G2" s="3"/>
    </row>
    <row r="3" spans="1:7">
      <c r="A3" s="1"/>
      <c r="B3" s="2" t="s">
        <v>6</v>
      </c>
      <c r="C3" s="2" t="str">
        <f>Orçamento!C3</f>
        <v>18 DE SETEMBRO DE 2023</v>
      </c>
      <c r="D3" s="3"/>
      <c r="E3" s="1"/>
      <c r="F3" s="3"/>
      <c r="G3" s="3"/>
    </row>
    <row r="4" spans="1:7">
      <c r="A4" s="1"/>
      <c r="B4" s="2"/>
      <c r="D4" s="3"/>
      <c r="E4" s="1"/>
      <c r="F4" s="3"/>
      <c r="G4" s="3"/>
    </row>
    <row r="5" spans="1:7" ht="21.45" customHeight="1">
      <c r="A5" s="8" t="s">
        <v>7</v>
      </c>
      <c r="B5" s="9" t="s">
        <v>8</v>
      </c>
      <c r="C5" s="10" t="s">
        <v>9</v>
      </c>
      <c r="D5" s="11" t="s">
        <v>10</v>
      </c>
      <c r="E5" s="12" t="s">
        <v>11</v>
      </c>
      <c r="F5" s="11" t="s">
        <v>12</v>
      </c>
      <c r="G5" s="11" t="s">
        <v>13</v>
      </c>
    </row>
    <row r="6" spans="1:7" ht="35.4" customHeight="1">
      <c r="A6" s="13"/>
      <c r="B6" s="14">
        <v>1</v>
      </c>
      <c r="C6" s="93" t="str">
        <f>[1]Orçamento!C10</f>
        <v>Mobilização e desmobilização de equipes e equipamentos</v>
      </c>
      <c r="D6" s="7">
        <v>1</v>
      </c>
      <c r="E6" s="16" t="s">
        <v>23</v>
      </c>
      <c r="F6" s="7"/>
      <c r="G6" s="7"/>
    </row>
    <row r="7" spans="1:7" ht="29.4" customHeight="1">
      <c r="A7" s="5" t="s">
        <v>16</v>
      </c>
      <c r="B7" s="17" t="s">
        <v>49</v>
      </c>
      <c r="C7" s="18" t="s">
        <v>43</v>
      </c>
      <c r="D7" s="4">
        <v>2</v>
      </c>
      <c r="E7" s="19" t="s">
        <v>44</v>
      </c>
      <c r="F7" s="4">
        <v>450</v>
      </c>
      <c r="G7" s="4">
        <f>ROUND(D7*F7,2)</f>
        <v>900</v>
      </c>
    </row>
    <row r="8" spans="1:7" ht="21.45" customHeight="1">
      <c r="A8" s="13"/>
      <c r="B8" s="14"/>
      <c r="C8" s="15"/>
      <c r="D8" s="7"/>
      <c r="E8" s="16"/>
      <c r="F8" s="7"/>
      <c r="G8" s="7">
        <f>SUM(G7:G7)</f>
        <v>900</v>
      </c>
    </row>
    <row r="9" spans="1:7" ht="21.45" customHeight="1">
      <c r="A9" s="13"/>
      <c r="B9" s="14"/>
      <c r="C9" s="15"/>
      <c r="D9" s="7"/>
      <c r="E9" s="16"/>
      <c r="F9" s="7"/>
      <c r="G9" s="7"/>
    </row>
    <row r="10" spans="1:7" ht="31.95" customHeight="1">
      <c r="C10" s="18"/>
      <c r="E10" s="19"/>
      <c r="G10" s="7"/>
    </row>
    <row r="11" spans="1:7" ht="34.200000000000003" customHeight="1">
      <c r="A11" s="1"/>
      <c r="B11" s="1"/>
      <c r="C11" s="23"/>
      <c r="D11" s="7"/>
      <c r="E11" s="13"/>
      <c r="F11" s="7"/>
      <c r="G11" s="7"/>
    </row>
    <row r="12" spans="1:7" ht="21.45" customHeight="1">
      <c r="A12" s="1"/>
      <c r="B12" s="1"/>
      <c r="C12" s="23"/>
      <c r="D12" s="7"/>
      <c r="E12" s="13"/>
      <c r="F12" s="7"/>
    </row>
    <row r="13" spans="1:7" ht="21.45" customHeight="1">
      <c r="A13" s="21"/>
      <c r="G13" s="5"/>
    </row>
    <row r="14" spans="1:7" ht="30" customHeight="1">
      <c r="A14" s="21">
        <f>Orçamento!A29</f>
        <v>0</v>
      </c>
      <c r="C14" s="5" t="s">
        <v>47</v>
      </c>
      <c r="D14" s="105" t="s">
        <v>35</v>
      </c>
      <c r="E14" s="105"/>
      <c r="F14" s="105"/>
      <c r="G14" s="5"/>
    </row>
    <row r="15" spans="1:7" ht="36.6" customHeight="1">
      <c r="C15" s="5" t="s">
        <v>41</v>
      </c>
      <c r="D15" s="105" t="s">
        <v>42</v>
      </c>
      <c r="E15" s="105"/>
      <c r="F15" s="105"/>
    </row>
    <row r="16" spans="1:7" ht="21.45" customHeight="1">
      <c r="C16" s="17"/>
      <c r="F16" s="1"/>
    </row>
    <row r="17" spans="3:6" ht="33" customHeight="1">
      <c r="C17" s="17"/>
    </row>
    <row r="18" spans="3:6" ht="29.4" customHeight="1">
      <c r="C18" s="17"/>
      <c r="F18" s="1"/>
    </row>
    <row r="19" spans="3:6" ht="21.45" customHeight="1">
      <c r="F19" s="1"/>
    </row>
    <row r="20" spans="3:6" ht="21.45" customHeight="1"/>
    <row r="21" spans="3:6" ht="12.75" customHeight="1"/>
    <row r="22" spans="3:6" ht="12.75" customHeight="1"/>
    <row r="23" spans="3:6" ht="12.75" customHeight="1"/>
    <row r="24" spans="3:6" ht="12.75" customHeight="1"/>
  </sheetData>
  <mergeCells count="2">
    <mergeCell ref="D14:F14"/>
    <mergeCell ref="D15:F15"/>
  </mergeCells>
  <printOptions horizontalCentered="1"/>
  <pageMargins left="0.59015748031496063" right="0.39370078740157477" top="0.43346456692913382" bottom="0.43346456692913382" header="0.39370078740157477" footer="0.39370078740157477"/>
  <pageSetup paperSize="9" scale="78" fitToHeight="0" pageOrder="overThenDown" orientation="portrait" useFirstPageNumber="1" r:id="rId1"/>
  <headerFooter alignWithMargins="0">
    <oddHeader>&amp;C&amp;"Calibri1,Regular"Estado do Rio Grande do Sul
&amp;"Calibri1,Bold"Prefeitura Municipal de Dom Pedro de Alcântara</oddHeader>
    <oddFooter>&amp;C&amp;"Calibri1,Regular"&amp;A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Cronograma</vt:lpstr>
      <vt:lpstr>Mobilização e desmobilização de</vt:lpstr>
      <vt:lpstr>'Mobilização e desmobilização de'!Area_de_impressao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revision>54</cp:revision>
  <cp:lastPrinted>2023-09-01T17:15:56Z</cp:lastPrinted>
  <dcterms:created xsi:type="dcterms:W3CDTF">2019-07-02T09:35:00Z</dcterms:created>
  <dcterms:modified xsi:type="dcterms:W3CDTF">2023-10-18T17:54:42Z</dcterms:modified>
</cp:coreProperties>
</file>